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9" i="1" l="1"/>
  <c r="F316" i="1"/>
  <c r="F15" i="1"/>
  <c r="H15" i="1"/>
  <c r="H28" i="1"/>
  <c r="H76" i="1"/>
  <c r="H87" i="1"/>
  <c r="H99" i="1"/>
  <c r="H111" i="1"/>
  <c r="G488" i="1"/>
  <c r="F488" i="1"/>
  <c r="B489" i="1"/>
  <c r="A489" i="1"/>
  <c r="L488" i="1"/>
  <c r="J488" i="1"/>
  <c r="I488" i="1"/>
  <c r="I489" i="1" s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H465" i="1" s="1"/>
  <c r="G464" i="1"/>
  <c r="F464" i="1"/>
  <c r="F465" i="1" s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H417" i="1" s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F268" i="1" s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H268" i="1" s="1"/>
  <c r="G268" i="1"/>
  <c r="G342" i="1" l="1"/>
  <c r="L342" i="1"/>
  <c r="H367" i="1"/>
  <c r="F392" i="1"/>
  <c r="J392" i="1"/>
  <c r="G417" i="1"/>
  <c r="L417" i="1"/>
  <c r="I293" i="1"/>
  <c r="F317" i="1"/>
  <c r="J317" i="1"/>
  <c r="G440" i="1"/>
  <c r="L440" i="1"/>
  <c r="G465" i="1"/>
  <c r="L465" i="1"/>
  <c r="H489" i="1"/>
  <c r="F489" i="1"/>
  <c r="I342" i="1"/>
  <c r="F367" i="1"/>
  <c r="J367" i="1"/>
  <c r="H392" i="1"/>
  <c r="I417" i="1"/>
  <c r="F417" i="1"/>
  <c r="J417" i="1"/>
  <c r="F440" i="1"/>
  <c r="J440" i="1"/>
  <c r="L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H77" i="1"/>
  <c r="G77" i="1"/>
  <c r="B53" i="1"/>
  <c r="A53" i="1"/>
  <c r="B40" i="1"/>
  <c r="A40" i="1"/>
  <c r="B29" i="1"/>
  <c r="A29" i="1"/>
  <c r="L28" i="1"/>
  <c r="J28" i="1"/>
  <c r="I28" i="1"/>
  <c r="G28" i="1"/>
  <c r="F28" i="1"/>
  <c r="F29" i="1" s="1"/>
  <c r="B16" i="1"/>
  <c r="A16" i="1"/>
  <c r="L15" i="1"/>
  <c r="J15" i="1"/>
  <c r="J29" i="1" s="1"/>
  <c r="I15" i="1"/>
  <c r="G15" i="1"/>
  <c r="J100" i="1" l="1"/>
  <c r="L29" i="1"/>
  <c r="I77" i="1"/>
  <c r="F100" i="1"/>
  <c r="L100" i="1"/>
  <c r="J77" i="1"/>
  <c r="I29" i="1"/>
  <c r="I100" i="1"/>
  <c r="L77" i="1"/>
  <c r="G100" i="1"/>
  <c r="G29" i="1"/>
  <c r="H29" i="1"/>
  <c r="F77" i="1"/>
  <c r="H100" i="1"/>
  <c r="J125" i="1"/>
  <c r="F149" i="1"/>
  <c r="H174" i="1"/>
  <c r="J197" i="1"/>
  <c r="F221" i="1"/>
  <c r="H244" i="1"/>
  <c r="J490" i="1" l="1"/>
  <c r="G490" i="1"/>
  <c r="F490" i="1"/>
  <c r="L490" i="1"/>
  <c r="I490" i="1"/>
  <c r="H490" i="1"/>
</calcChain>
</file>

<file path=xl/sharedStrings.xml><?xml version="1.0" encoding="utf-8"?>
<sst xmlns="http://schemas.openxmlformats.org/spreadsheetml/2006/main" count="362" uniqueCount="54">
  <si>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</si>
  <si>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</si>
  <si>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</si>
  <si>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</si>
  <si>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</si>
  <si>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</si>
  <si>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</si>
  <si>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</si>
  <si>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</si>
  <si>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</si>
  <si>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</si>
  <si>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</si>
  <si>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</si>
  <si>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</si>
  <si>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</si>
  <si>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</si>
  <si>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</si>
  <si>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</si>
  <si>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</si>
  <si>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</si>
  <si>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</si>
  <si>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</si>
  <si>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</si>
  <si>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</si>
  <si>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</si>
  <si>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</si>
  <si>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</si>
  <si>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</si>
  <si>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</si>
  <si>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</si>
  <si>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</si>
  <si>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</si>
  <si>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</si>
  <si>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</si>
  <si>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</si>
  <si>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</si>
  <si>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месяц</t>
  </si>
  <si>
    <t>год</t>
  </si>
  <si>
    <t xml:space="preserve"> </t>
  </si>
  <si>
    <t>МБОУ "СОШ №29"</t>
  </si>
  <si>
    <t>Директор МБОУ "СОШ №29"</t>
  </si>
  <si>
    <t>Халитов М.И.</t>
  </si>
  <si>
    <t>Чурек</t>
  </si>
  <si>
    <t>Каша гречневая</t>
  </si>
  <si>
    <t>Омлет натуральный</t>
  </si>
  <si>
    <t>Чай с сахаром</t>
  </si>
  <si>
    <t>Сыр российский</t>
  </si>
  <si>
    <t>Салат из моркови и яблок</t>
  </si>
  <si>
    <t>Апельсин</t>
  </si>
  <si>
    <t>Кукуруза отварная консервированная</t>
  </si>
  <si>
    <t>Суп-хинкал с мясом</t>
  </si>
  <si>
    <t>225/25</t>
  </si>
  <si>
    <t>Котлета из говядины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</si>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</sst>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140" zoomScaleNormal="140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/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thickBot="1" x14ac:dyDescent="0.3">
      <c r="A29" s="29">
        <f>A6</f>
        <v>1</v>
      </c>
      <c r="B29" s="30">
        <f>B6</f>
        <v>1</v>
      </c>
      <c r="C29" s="54" t="s">
        <v>4</v>
      </c>
      <c r="D29" s="55"/>
      <c r="E29" s="31"/>
      <c r="F29" s="32">
        <f>F15+F28</f>
        <v>0</v>
      </c>
      <c r="G29" s="32">
        <f t="shared" ref="G29:J29" si="4">G15+G28</f>
        <v>0</v>
      </c>
      <c r="H29" s="32">
        <f t="shared" si="4"/>
        <v>0</v>
      </c>
      <c r="I29" s="32">
        <f t="shared" si="4"/>
        <v>0</v>
      </c>
      <c r="J29" s="32">
        <f t="shared" si="4"/>
        <v>0</v>
      </c>
      <c r="K29" s="32"/>
      <c r="L29" s="32">
        <f t="shared" ref="L29" si="5">L15+L28</f>
        <v>0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52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/>
      <c r="G39" s="19"/>
      <c r="H39" s="19"/>
      <c r="I39" s="19"/>
      <c r="J39" s="19"/>
      <c r="K39" s="25"/>
      <c r="L39" s="19"/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/>
      <c r="G52" s="19"/>
      <c r="H52" s="19"/>
      <c r="I52" s="19"/>
      <c r="J52" s="19"/>
      <c r="K52" s="25"/>
      <c r="L52" s="19"/>
    </row>
    <row r="53" spans="1:12" ht="15.75" customHeight="1" x14ac:dyDescent="0.25">
      <c r="A53" s="33">
        <f>A30</f>
        <v>1</v>
      </c>
      <c r="B53" s="33">
        <f>B30</f>
        <v>2</v>
      </c>
      <c r="C53" s="54" t="s">
        <v>4</v>
      </c>
      <c r="D53" s="55"/>
      <c r="E53" s="31"/>
      <c r="F53" s="32"/>
      <c r="G53" s="32"/>
      <c r="H53" s="32"/>
      <c r="I53" s="32"/>
      <c r="J53" s="32"/>
      <c r="K53" s="32"/>
      <c r="L53" s="32"/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/>
      <c r="G63" s="19"/>
      <c r="H63" s="19"/>
      <c r="I63" s="19"/>
      <c r="J63" s="19"/>
      <c r="K63" s="25"/>
      <c r="L63" s="19"/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28</v>
      </c>
      <c r="E66" s="51"/>
      <c r="F66" s="52"/>
      <c r="G66" s="52"/>
      <c r="H66" s="52"/>
      <c r="I66" s="52"/>
      <c r="J66" s="52"/>
      <c r="K66" s="53"/>
      <c r="L66" s="52"/>
    </row>
    <row r="67" spans="1:12" ht="14.4" x14ac:dyDescent="0.3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6">SUM(G64:G75)</f>
        <v>0</v>
      </c>
      <c r="H76" s="19">
        <f t="shared" ref="H76" si="7">SUM(H64:H75)</f>
        <v>0</v>
      </c>
      <c r="I76" s="19">
        <f t="shared" ref="I76" si="8">SUM(I64:I75)</f>
        <v>0</v>
      </c>
      <c r="J76" s="19">
        <f t="shared" ref="J76:L76" si="9">SUM(J64:J75)</f>
        <v>0</v>
      </c>
      <c r="K76" s="25"/>
      <c r="L76" s="19">
        <f t="shared" si="9"/>
        <v>0</v>
      </c>
    </row>
    <row r="77" spans="1:12" ht="15.75" customHeight="1" x14ac:dyDescent="0.25">
      <c r="A77" s="29">
        <f>A54</f>
        <v>1</v>
      </c>
      <c r="B77" s="30">
        <f>B54</f>
        <v>3</v>
      </c>
      <c r="C77" s="54" t="s">
        <v>4</v>
      </c>
      <c r="D77" s="55"/>
      <c r="E77" s="31"/>
      <c r="F77" s="32">
        <f>F63+F76</f>
        <v>0</v>
      </c>
      <c r="G77" s="32">
        <f t="shared" ref="G77" si="10">G63+G76</f>
        <v>0</v>
      </c>
      <c r="H77" s="32">
        <f t="shared" ref="H77" si="11">H63+H76</f>
        <v>0</v>
      </c>
      <c r="I77" s="32">
        <f t="shared" ref="I77" si="12">I63+I76</f>
        <v>0</v>
      </c>
      <c r="J77" s="32">
        <f t="shared" ref="J77:L77" si="13">J63+J76</f>
        <v>0</v>
      </c>
      <c r="K77" s="32"/>
      <c r="L77" s="32">
        <f t="shared" si="13"/>
        <v>0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43</v>
      </c>
      <c r="F78" s="40">
        <v>150</v>
      </c>
      <c r="G78" s="40">
        <v>7.46</v>
      </c>
      <c r="H78" s="40">
        <v>5.61</v>
      </c>
      <c r="I78" s="40">
        <v>35.840000000000003</v>
      </c>
      <c r="J78" s="40">
        <v>230.45</v>
      </c>
      <c r="K78" s="41">
        <v>679.05</v>
      </c>
      <c r="L78" s="40">
        <v>9.1999999999999993</v>
      </c>
    </row>
    <row r="79" spans="1:12" ht="14.4" x14ac:dyDescent="0.3">
      <c r="A79" s="23"/>
      <c r="B79" s="15"/>
      <c r="C79" s="11"/>
      <c r="D79" s="6"/>
      <c r="E79" s="42" t="s">
        <v>44</v>
      </c>
      <c r="F79" s="43">
        <v>100</v>
      </c>
      <c r="G79" s="43">
        <v>9.5</v>
      </c>
      <c r="H79" s="43">
        <v>14.16</v>
      </c>
      <c r="I79" s="43">
        <v>1.76</v>
      </c>
      <c r="J79" s="43">
        <v>172.95</v>
      </c>
      <c r="K79" s="44">
        <v>438.05</v>
      </c>
      <c r="L79" s="43">
        <v>34.659999999999997</v>
      </c>
    </row>
    <row r="80" spans="1:12" ht="14.4" x14ac:dyDescent="0.3">
      <c r="A80" s="23"/>
      <c r="B80" s="15"/>
      <c r="C80" s="11"/>
      <c r="D80" s="7" t="s">
        <v>22</v>
      </c>
      <c r="E80" s="42" t="s">
        <v>45</v>
      </c>
      <c r="F80" s="43">
        <v>200</v>
      </c>
      <c r="G80" s="43">
        <v>0.2</v>
      </c>
      <c r="H80" s="43"/>
      <c r="I80" s="43">
        <v>14</v>
      </c>
      <c r="J80" s="43">
        <v>28</v>
      </c>
      <c r="K80" s="44">
        <v>943.02</v>
      </c>
      <c r="L80" s="43">
        <v>1.74</v>
      </c>
    </row>
    <row r="81" spans="1:12" ht="14.4" x14ac:dyDescent="0.3">
      <c r="A81" s="23"/>
      <c r="B81" s="15"/>
      <c r="C81" s="11"/>
      <c r="D81" s="7" t="s">
        <v>23</v>
      </c>
      <c r="E81" s="42" t="s">
        <v>42</v>
      </c>
      <c r="F81" s="43">
        <v>50</v>
      </c>
      <c r="G81" s="43">
        <v>3.84</v>
      </c>
      <c r="H81" s="43">
        <v>0.74</v>
      </c>
      <c r="I81" s="43">
        <v>23.65</v>
      </c>
      <c r="J81" s="43">
        <v>114.17</v>
      </c>
      <c r="K81" s="44">
        <v>1035.02</v>
      </c>
      <c r="L81" s="43">
        <v>2.68</v>
      </c>
    </row>
    <row r="82" spans="1:12" ht="14.4" x14ac:dyDescent="0.3">
      <c r="A82" s="23"/>
      <c r="B82" s="15"/>
      <c r="C82" s="11"/>
      <c r="D82" s="7" t="s">
        <v>24</v>
      </c>
      <c r="E82" s="42" t="s">
        <v>48</v>
      </c>
      <c r="F82" s="43">
        <v>130</v>
      </c>
      <c r="G82" s="43">
        <v>1.1000000000000001</v>
      </c>
      <c r="H82" s="43">
        <v>0.19</v>
      </c>
      <c r="I82" s="43">
        <v>10.99</v>
      </c>
      <c r="J82" s="43">
        <v>48.46</v>
      </c>
      <c r="K82" s="44">
        <v>338.17</v>
      </c>
      <c r="L82" s="43">
        <v>18.29</v>
      </c>
    </row>
    <row r="83" spans="1:12" ht="14.4" x14ac:dyDescent="0.3">
      <c r="A83" s="23"/>
      <c r="B83" s="15"/>
      <c r="C83" s="11"/>
      <c r="D83" s="7"/>
      <c r="E83" s="42" t="s">
        <v>46</v>
      </c>
      <c r="F83" s="43">
        <v>20</v>
      </c>
      <c r="G83" s="43">
        <v>4.6399999999999997</v>
      </c>
      <c r="H83" s="43">
        <v>5.9</v>
      </c>
      <c r="I83" s="43">
        <v>0.86</v>
      </c>
      <c r="J83" s="43">
        <v>71.66</v>
      </c>
      <c r="K83" s="44">
        <v>15.17</v>
      </c>
      <c r="L83" s="43">
        <v>13.74</v>
      </c>
    </row>
    <row r="84" spans="1:12" ht="14.4" x14ac:dyDescent="0.3">
      <c r="A84" s="23"/>
      <c r="B84" s="15"/>
      <c r="C84" s="11"/>
      <c r="D84" s="7"/>
      <c r="E84" s="42" t="s">
        <v>47</v>
      </c>
      <c r="F84" s="43">
        <v>60</v>
      </c>
      <c r="G84" s="43">
        <v>1.44</v>
      </c>
      <c r="H84" s="43">
        <v>0.67</v>
      </c>
      <c r="I84" s="43">
        <v>7.35</v>
      </c>
      <c r="J84" s="43">
        <v>39.659999999999997</v>
      </c>
      <c r="K84" s="44">
        <v>65.17</v>
      </c>
      <c r="L84" s="43">
        <v>6.18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710</v>
      </c>
      <c r="G87" s="19">
        <f t="shared" ref="G87" si="14">SUM(G78:G86)</f>
        <v>28.180000000000003</v>
      </c>
      <c r="H87" s="19">
        <f t="shared" ref="H87" si="15">SUM(H78:H86)</f>
        <v>27.270000000000003</v>
      </c>
      <c r="I87" s="19">
        <f t="shared" ref="I87" si="16">SUM(I78:I86)</f>
        <v>94.449999999999989</v>
      </c>
      <c r="J87" s="19">
        <f t="shared" ref="J87:L87" si="17">SUM(J78:J86)</f>
        <v>705.34999999999991</v>
      </c>
      <c r="K87" s="25"/>
      <c r="L87" s="19">
        <f t="shared" si="17"/>
        <v>86.489999999999981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49</v>
      </c>
      <c r="F88" s="43">
        <v>40</v>
      </c>
      <c r="G88" s="43">
        <v>0.6</v>
      </c>
      <c r="H88" s="43">
        <v>0.1</v>
      </c>
      <c r="I88" s="43">
        <v>3.05</v>
      </c>
      <c r="J88" s="43">
        <v>15.65</v>
      </c>
      <c r="K88" s="44">
        <v>54.22</v>
      </c>
      <c r="L88" s="43">
        <v>9.9499999999999993</v>
      </c>
    </row>
    <row r="89" spans="1:12" ht="14.4" x14ac:dyDescent="0.3">
      <c r="A89" s="23"/>
      <c r="B89" s="15"/>
      <c r="C89" s="11"/>
      <c r="D89" s="7" t="s">
        <v>27</v>
      </c>
      <c r="E89" s="42" t="s">
        <v>50</v>
      </c>
      <c r="F89" s="43" t="s">
        <v>51</v>
      </c>
      <c r="G89" s="43">
        <v>4.67</v>
      </c>
      <c r="H89" s="43">
        <v>5.86</v>
      </c>
      <c r="I89" s="43">
        <v>5.9</v>
      </c>
      <c r="J89" s="43">
        <v>99.09</v>
      </c>
      <c r="K89" s="44">
        <v>361.02</v>
      </c>
      <c r="L89" s="43">
        <v>26.29</v>
      </c>
    </row>
    <row r="90" spans="1:12" ht="14.4" x14ac:dyDescent="0.3">
      <c r="A90" s="23"/>
      <c r="B90" s="15"/>
      <c r="C90" s="11"/>
      <c r="D90" s="7" t="s">
        <v>28</v>
      </c>
      <c r="E90" s="51" t="s">
        <v>43</v>
      </c>
      <c r="F90" s="52">
        <v>150</v>
      </c>
      <c r="G90" s="52">
        <v>7.46</v>
      </c>
      <c r="H90" s="52">
        <v>5.61</v>
      </c>
      <c r="I90" s="52">
        <v>35.840000000000003</v>
      </c>
      <c r="J90" s="52">
        <v>230.45</v>
      </c>
      <c r="K90" s="53">
        <v>679.05</v>
      </c>
      <c r="L90" s="52">
        <v>9.1999999999999993</v>
      </c>
    </row>
    <row r="91" spans="1:12" ht="14.4" x14ac:dyDescent="0.3">
      <c r="A91" s="23"/>
      <c r="B91" s="15"/>
      <c r="C91" s="11"/>
      <c r="D91" s="7" t="s">
        <v>29</v>
      </c>
      <c r="E91" s="42" t="s">
        <v>52</v>
      </c>
      <c r="F91" s="43">
        <v>80</v>
      </c>
      <c r="G91" s="43">
        <v>6.98</v>
      </c>
      <c r="H91" s="43">
        <v>10.47</v>
      </c>
      <c r="I91" s="43">
        <v>20.350000000000001</v>
      </c>
      <c r="J91" s="43">
        <v>185.8</v>
      </c>
      <c r="K91" s="44">
        <v>268.17</v>
      </c>
      <c r="L91" s="43">
        <v>35.700000000000003</v>
      </c>
    </row>
    <row r="92" spans="1:12" ht="14.4" x14ac:dyDescent="0.3">
      <c r="A92" s="23"/>
      <c r="B92" s="15"/>
      <c r="C92" s="11"/>
      <c r="D92" s="7" t="s">
        <v>30</v>
      </c>
      <c r="E92" s="42" t="s">
        <v>53</v>
      </c>
      <c r="F92" s="43">
        <v>200</v>
      </c>
      <c r="G92" s="43">
        <v>0.57999999999999996</v>
      </c>
      <c r="H92" s="43">
        <v>0.12</v>
      </c>
      <c r="I92" s="43">
        <v>33.159999999999997</v>
      </c>
      <c r="J92" s="43">
        <v>128.62</v>
      </c>
      <c r="K92" s="44">
        <v>348.15</v>
      </c>
      <c r="L92" s="43">
        <v>8.6199999999999992</v>
      </c>
    </row>
    <row r="93" spans="1:12" ht="14.4" x14ac:dyDescent="0.3">
      <c r="A93" s="23"/>
      <c r="B93" s="15"/>
      <c r="C93" s="11"/>
      <c r="D93" s="7" t="s">
        <v>31</v>
      </c>
      <c r="E93" s="42" t="s">
        <v>42</v>
      </c>
      <c r="F93" s="43">
        <v>50</v>
      </c>
      <c r="G93" s="43">
        <v>3.84</v>
      </c>
      <c r="H93" s="43">
        <v>0.74</v>
      </c>
      <c r="I93" s="43">
        <v>23.65</v>
      </c>
      <c r="J93" s="43">
        <v>114.17</v>
      </c>
      <c r="K93" s="44">
        <v>1035.02</v>
      </c>
      <c r="L93" s="43">
        <v>2.68</v>
      </c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 t="s">
        <v>48</v>
      </c>
      <c r="F95" s="43">
        <v>130</v>
      </c>
      <c r="G95" s="43">
        <v>1.1000000000000001</v>
      </c>
      <c r="H95" s="43">
        <v>0.19</v>
      </c>
      <c r="I95" s="43">
        <v>10.99</v>
      </c>
      <c r="J95" s="43">
        <v>48.46</v>
      </c>
      <c r="K95" s="44">
        <v>338.17</v>
      </c>
      <c r="L95" s="43">
        <v>18.29</v>
      </c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650</v>
      </c>
      <c r="G99" s="19">
        <f t="shared" ref="G99" si="18">SUM(G88:G98)</f>
        <v>25.23</v>
      </c>
      <c r="H99" s="19">
        <f t="shared" ref="H99" si="19">SUM(H88:H98)</f>
        <v>23.09</v>
      </c>
      <c r="I99" s="19">
        <f t="shared" ref="I99" si="20">SUM(I88:I98)</f>
        <v>132.94000000000003</v>
      </c>
      <c r="J99" s="19">
        <f t="shared" ref="J99:L99" si="21">SUM(J88:J98)</f>
        <v>822.24</v>
      </c>
      <c r="K99" s="25"/>
      <c r="L99" s="19">
        <f t="shared" si="21"/>
        <v>110.73000000000002</v>
      </c>
    </row>
    <row r="100" spans="1:12" ht="15.75" customHeight="1" x14ac:dyDescent="0.25">
      <c r="A100" s="29">
        <f>A78</f>
        <v>1</v>
      </c>
      <c r="B100" s="30">
        <f>B78</f>
        <v>4</v>
      </c>
      <c r="C100" s="54" t="s">
        <v>4</v>
      </c>
      <c r="D100" s="55"/>
      <c r="E100" s="31"/>
      <c r="F100" s="32">
        <f>F87+F99</f>
        <v>1360</v>
      </c>
      <c r="G100" s="32">
        <f t="shared" ref="G100" si="22">G87+G99</f>
        <v>53.410000000000004</v>
      </c>
      <c r="H100" s="32">
        <f t="shared" ref="H100" si="23">H87+H99</f>
        <v>50.36</v>
      </c>
      <c r="I100" s="32">
        <f t="shared" ref="I100" si="24">I87+I99</f>
        <v>227.39000000000001</v>
      </c>
      <c r="J100" s="32">
        <f t="shared" ref="J100:L100" si="25">J87+J99</f>
        <v>1527.59</v>
      </c>
      <c r="K100" s="32"/>
      <c r="L100" s="32">
        <f t="shared" si="25"/>
        <v>197.22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26">SUM(G101:G110)</f>
        <v>0</v>
      </c>
      <c r="H111" s="19">
        <f t="shared" ref="H111" si="27">SUM(H101:H110)</f>
        <v>0</v>
      </c>
      <c r="I111" s="19">
        <f t="shared" ref="I111" si="28">SUM(I101:I110)</f>
        <v>0</v>
      </c>
      <c r="J111" s="19">
        <f t="shared" ref="J111:L111" si="29">SUM(J101:J110)</f>
        <v>0</v>
      </c>
      <c r="K111" s="25"/>
      <c r="L111" s="19">
        <f t="shared" si="29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30">SUM(G112:G123)</f>
        <v>0</v>
      </c>
      <c r="H124" s="19">
        <f t="shared" ref="H124" si="31">SUM(H112:H123)</f>
        <v>0</v>
      </c>
      <c r="I124" s="19">
        <f t="shared" ref="I124" si="32">SUM(I112:I123)</f>
        <v>0</v>
      </c>
      <c r="J124" s="19">
        <f t="shared" ref="J124:L124" si="33">SUM(J112:J123)</f>
        <v>0</v>
      </c>
      <c r="K124" s="25"/>
      <c r="L124" s="19">
        <f t="shared" si="33"/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54" t="s">
        <v>4</v>
      </c>
      <c r="D125" s="55"/>
      <c r="E125" s="31"/>
      <c r="F125" s="32">
        <f>F111+F124</f>
        <v>0</v>
      </c>
      <c r="G125" s="32">
        <f t="shared" ref="G125" si="34">G111+G124</f>
        <v>0</v>
      </c>
      <c r="H125" s="32">
        <f t="shared" ref="H125" si="35">H111+H124</f>
        <v>0</v>
      </c>
      <c r="I125" s="32">
        <f t="shared" ref="I125" si="36">I111+I124</f>
        <v>0</v>
      </c>
      <c r="J125" s="32">
        <f t="shared" ref="J125:L125" si="37">J111+J124</f>
        <v>0</v>
      </c>
      <c r="K125" s="32"/>
      <c r="L125" s="32">
        <f t="shared" si="37"/>
        <v>0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38">SUM(G126:G134)</f>
        <v>0</v>
      </c>
      <c r="H135" s="19">
        <f t="shared" si="38"/>
        <v>0</v>
      </c>
      <c r="I135" s="19">
        <f t="shared" si="38"/>
        <v>0</v>
      </c>
      <c r="J135" s="19">
        <f t="shared" si="38"/>
        <v>0</v>
      </c>
      <c r="K135" s="25"/>
      <c r="L135" s="19">
        <f t="shared" ref="L135" si="39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40">SUM(G136:G147)</f>
        <v>0</v>
      </c>
      <c r="H148" s="19">
        <f t="shared" si="40"/>
        <v>0</v>
      </c>
      <c r="I148" s="19">
        <f t="shared" si="40"/>
        <v>0</v>
      </c>
      <c r="J148" s="19">
        <f t="shared" si="40"/>
        <v>0</v>
      </c>
      <c r="K148" s="25"/>
      <c r="L148" s="19">
        <f t="shared" ref="L148" si="41">SUM(L136:L147)</f>
        <v>0</v>
      </c>
    </row>
    <row r="149" spans="1:12" ht="14.4" x14ac:dyDescent="0.25">
      <c r="A149" s="29">
        <f>A126</f>
        <v>2</v>
      </c>
      <c r="B149" s="30">
        <f>B126</f>
        <v>1</v>
      </c>
      <c r="C149" s="54" t="s">
        <v>4</v>
      </c>
      <c r="D149" s="55"/>
      <c r="E149" s="31"/>
      <c r="F149" s="32">
        <f>F135+F148</f>
        <v>0</v>
      </c>
      <c r="G149" s="32">
        <f t="shared" ref="G149" si="42">G135+G148</f>
        <v>0</v>
      </c>
      <c r="H149" s="32">
        <f t="shared" ref="H149" si="43">H135+H148</f>
        <v>0</v>
      </c>
      <c r="I149" s="32">
        <f t="shared" ref="I149" si="44">I135+I148</f>
        <v>0</v>
      </c>
      <c r="J149" s="32">
        <f t="shared" ref="J149:L149" si="45">J135+J148</f>
        <v>0</v>
      </c>
      <c r="K149" s="32"/>
      <c r="L149" s="32">
        <f t="shared" si="45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46">SUM(G150:G159)</f>
        <v>0</v>
      </c>
      <c r="H160" s="19">
        <f t="shared" si="46"/>
        <v>0</v>
      </c>
      <c r="I160" s="19">
        <f t="shared" si="46"/>
        <v>0</v>
      </c>
      <c r="J160" s="19">
        <f t="shared" si="46"/>
        <v>0</v>
      </c>
      <c r="K160" s="25"/>
      <c r="L160" s="19">
        <f t="shared" ref="L160" si="47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48">SUM(G161:G172)</f>
        <v>0</v>
      </c>
      <c r="H173" s="19">
        <f t="shared" si="48"/>
        <v>0</v>
      </c>
      <c r="I173" s="19">
        <f t="shared" si="48"/>
        <v>0</v>
      </c>
      <c r="J173" s="19">
        <f t="shared" si="48"/>
        <v>0</v>
      </c>
      <c r="K173" s="25"/>
      <c r="L173" s="19">
        <f t="shared" ref="L173" si="49">SUM(L161:L172)</f>
        <v>0</v>
      </c>
    </row>
    <row r="174" spans="1:12" ht="14.4" x14ac:dyDescent="0.25">
      <c r="A174" s="33">
        <f>A150</f>
        <v>2</v>
      </c>
      <c r="B174" s="33">
        <f>B150</f>
        <v>2</v>
      </c>
      <c r="C174" s="54" t="s">
        <v>4</v>
      </c>
      <c r="D174" s="55"/>
      <c r="E174" s="31"/>
      <c r="F174" s="32">
        <f>F160+F173</f>
        <v>0</v>
      </c>
      <c r="G174" s="32">
        <f t="shared" ref="G174" si="50">G160+G173</f>
        <v>0</v>
      </c>
      <c r="H174" s="32">
        <f t="shared" ref="H174" si="51">H160+H173</f>
        <v>0</v>
      </c>
      <c r="I174" s="32">
        <f t="shared" ref="I174" si="52">I160+I173</f>
        <v>0</v>
      </c>
      <c r="J174" s="32">
        <f t="shared" ref="J174:L174" si="53">J160+J173</f>
        <v>0</v>
      </c>
      <c r="K174" s="32"/>
      <c r="L174" s="32">
        <f t="shared" si="53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54">SUM(G175:G183)</f>
        <v>0</v>
      </c>
      <c r="H184" s="19">
        <f t="shared" si="54"/>
        <v>0</v>
      </c>
      <c r="I184" s="19">
        <f t="shared" si="54"/>
        <v>0</v>
      </c>
      <c r="J184" s="19">
        <f t="shared" si="54"/>
        <v>0</v>
      </c>
      <c r="K184" s="25"/>
      <c r="L184" s="19">
        <f t="shared" ref="L184" si="55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56">SUM(G185:G195)</f>
        <v>0</v>
      </c>
      <c r="H196" s="19">
        <f t="shared" si="56"/>
        <v>0</v>
      </c>
      <c r="I196" s="19">
        <f t="shared" si="56"/>
        <v>0</v>
      </c>
      <c r="J196" s="19">
        <f t="shared" si="56"/>
        <v>0</v>
      </c>
      <c r="K196" s="25"/>
      <c r="L196" s="19">
        <f t="shared" ref="L196" si="57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4" t="s">
        <v>4</v>
      </c>
      <c r="D197" s="55"/>
      <c r="E197" s="31"/>
      <c r="F197" s="32">
        <f>F184+F196</f>
        <v>0</v>
      </c>
      <c r="G197" s="32">
        <f t="shared" ref="G197" si="58">G184+G196</f>
        <v>0</v>
      </c>
      <c r="H197" s="32">
        <f t="shared" ref="H197" si="59">H184+H196</f>
        <v>0</v>
      </c>
      <c r="I197" s="32">
        <f t="shared" ref="I197" si="60">I184+I196</f>
        <v>0</v>
      </c>
      <c r="J197" s="32">
        <f t="shared" ref="J197:L197" si="61">J184+J196</f>
        <v>0</v>
      </c>
      <c r="K197" s="32"/>
      <c r="L197" s="32">
        <f t="shared" si="61"/>
        <v>0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62">SUM(G198:G206)</f>
        <v>0</v>
      </c>
      <c r="H207" s="19">
        <f t="shared" si="62"/>
        <v>0</v>
      </c>
      <c r="I207" s="19">
        <f t="shared" si="62"/>
        <v>0</v>
      </c>
      <c r="J207" s="19">
        <f t="shared" si="62"/>
        <v>0</v>
      </c>
      <c r="K207" s="25"/>
      <c r="L207" s="19">
        <f t="shared" ref="L207" si="63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64">SUM(G208:G219)</f>
        <v>0</v>
      </c>
      <c r="H220" s="19">
        <f t="shared" si="64"/>
        <v>0</v>
      </c>
      <c r="I220" s="19">
        <f t="shared" si="64"/>
        <v>0</v>
      </c>
      <c r="J220" s="19">
        <f t="shared" si="64"/>
        <v>0</v>
      </c>
      <c r="K220" s="25"/>
      <c r="L220" s="19">
        <f t="shared" ref="L220" si="65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4" t="s">
        <v>4</v>
      </c>
      <c r="D221" s="55"/>
      <c r="E221" s="31"/>
      <c r="F221" s="32">
        <f>F207+F220</f>
        <v>0</v>
      </c>
      <c r="G221" s="32">
        <f t="shared" ref="G221" si="66">G207+G220</f>
        <v>0</v>
      </c>
      <c r="H221" s="32">
        <f t="shared" ref="H221" si="67">H207+H220</f>
        <v>0</v>
      </c>
      <c r="I221" s="32">
        <f t="shared" ref="I221" si="68">I207+I220</f>
        <v>0</v>
      </c>
      <c r="J221" s="32">
        <f t="shared" ref="J221:L221" si="69">J207+J220</f>
        <v>0</v>
      </c>
      <c r="K221" s="32"/>
      <c r="L221" s="32">
        <f t="shared" si="69"/>
        <v>0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70">SUM(G222:G230)</f>
        <v>0</v>
      </c>
      <c r="H231" s="19">
        <f t="shared" si="70"/>
        <v>0</v>
      </c>
      <c r="I231" s="19">
        <f t="shared" si="70"/>
        <v>0</v>
      </c>
      <c r="J231" s="19">
        <f t="shared" si="70"/>
        <v>0</v>
      </c>
      <c r="K231" s="25"/>
      <c r="L231" s="19">
        <f t="shared" ref="L231" si="71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72">SUM(G232:G242)</f>
        <v>0</v>
      </c>
      <c r="H243" s="19">
        <f t="shared" si="72"/>
        <v>0</v>
      </c>
      <c r="I243" s="19">
        <f t="shared" si="72"/>
        <v>0</v>
      </c>
      <c r="J243" s="19">
        <f t="shared" si="72"/>
        <v>0</v>
      </c>
      <c r="K243" s="25"/>
      <c r="L243" s="19">
        <f t="shared" ref="L243" si="73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4" t="s">
        <v>4</v>
      </c>
      <c r="D244" s="55"/>
      <c r="E244" s="31"/>
      <c r="F244" s="32">
        <f>F231+F243</f>
        <v>0</v>
      </c>
      <c r="G244" s="32">
        <f t="shared" ref="G244" si="74">G231+G243</f>
        <v>0</v>
      </c>
      <c r="H244" s="32">
        <f t="shared" ref="H244" si="75">H231+H243</f>
        <v>0</v>
      </c>
      <c r="I244" s="32">
        <f t="shared" ref="I244" si="76">I231+I243</f>
        <v>0</v>
      </c>
      <c r="J244" s="32">
        <f t="shared" ref="J244:L244" si="77">J231+J243</f>
        <v>0</v>
      </c>
      <c r="K244" s="32"/>
      <c r="L244" s="32">
        <f t="shared" si="77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78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79">SUM(G255:G266)</f>
        <v>0</v>
      </c>
      <c r="H267" s="19">
        <f t="shared" si="79"/>
        <v>0</v>
      </c>
      <c r="I267" s="19">
        <f t="shared" si="79"/>
        <v>0</v>
      </c>
      <c r="J267" s="19">
        <f t="shared" si="79"/>
        <v>0</v>
      </c>
      <c r="K267" s="25"/>
      <c r="L267" s="19">
        <f t="shared" ref="L267" si="80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4" t="s">
        <v>4</v>
      </c>
      <c r="D268" s="55"/>
      <c r="E268" s="31"/>
      <c r="F268" s="32">
        <f>F254+F267</f>
        <v>0</v>
      </c>
      <c r="G268" s="32">
        <f t="shared" ref="G268:J268" si="81">G254+G267</f>
        <v>0</v>
      </c>
      <c r="H268" s="32">
        <f t="shared" si="81"/>
        <v>0</v>
      </c>
      <c r="I268" s="32">
        <f t="shared" si="81"/>
        <v>0</v>
      </c>
      <c r="J268" s="32">
        <f t="shared" si="81"/>
        <v>0</v>
      </c>
      <c r="K268" s="32"/>
      <c r="L268" s="32">
        <f t="shared" ref="L268" si="82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83">SUM(G269:G278)</f>
        <v>0</v>
      </c>
      <c r="H279" s="19">
        <f t="shared" si="83"/>
        <v>0</v>
      </c>
      <c r="I279" s="19">
        <f t="shared" si="83"/>
        <v>0</v>
      </c>
      <c r="J279" s="19">
        <f t="shared" si="83"/>
        <v>0</v>
      </c>
      <c r="K279" s="25"/>
      <c r="L279" s="19">
        <f t="shared" ref="L279" si="84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85">SUM(G280:G291)</f>
        <v>0</v>
      </c>
      <c r="H292" s="19">
        <f t="shared" si="85"/>
        <v>0</v>
      </c>
      <c r="I292" s="19">
        <f t="shared" si="85"/>
        <v>0</v>
      </c>
      <c r="J292" s="19">
        <f t="shared" si="85"/>
        <v>0</v>
      </c>
      <c r="K292" s="25"/>
      <c r="L292" s="19">
        <f t="shared" ref="L292" si="86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4" t="s">
        <v>4</v>
      </c>
      <c r="D293" s="55"/>
      <c r="E293" s="31"/>
      <c r="F293" s="32">
        <f>F279+F292</f>
        <v>0</v>
      </c>
      <c r="G293" s="32">
        <f t="shared" ref="G293:J293" si="87">G279+G292</f>
        <v>0</v>
      </c>
      <c r="H293" s="32">
        <f t="shared" si="87"/>
        <v>0</v>
      </c>
      <c r="I293" s="32">
        <f t="shared" si="87"/>
        <v>0</v>
      </c>
      <c r="J293" s="32">
        <f t="shared" si="87"/>
        <v>0</v>
      </c>
      <c r="K293" s="32"/>
      <c r="L293" s="32">
        <f t="shared" ref="L293" si="88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89">SUM(G294:G302)</f>
        <v>0</v>
      </c>
      <c r="H303" s="19">
        <f t="shared" si="89"/>
        <v>0</v>
      </c>
      <c r="I303" s="19">
        <f t="shared" si="89"/>
        <v>0</v>
      </c>
      <c r="J303" s="19">
        <f t="shared" si="89"/>
        <v>0</v>
      </c>
      <c r="K303" s="25"/>
      <c r="L303" s="19">
        <f t="shared" ref="L303" si="90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91">SUM(G304:G315)</f>
        <v>0</v>
      </c>
      <c r="H316" s="19">
        <f t="shared" si="91"/>
        <v>0</v>
      </c>
      <c r="I316" s="19">
        <f t="shared" si="91"/>
        <v>0</v>
      </c>
      <c r="J316" s="19">
        <f t="shared" si="91"/>
        <v>0</v>
      </c>
      <c r="K316" s="25"/>
      <c r="L316" s="19">
        <f t="shared" ref="L316" si="92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4" t="s">
        <v>4</v>
      </c>
      <c r="D317" s="55"/>
      <c r="E317" s="31"/>
      <c r="F317" s="32">
        <f>F303+F316</f>
        <v>0</v>
      </c>
      <c r="G317" s="32">
        <f t="shared" ref="G317:J317" si="93">G303+G316</f>
        <v>0</v>
      </c>
      <c r="H317" s="32">
        <f t="shared" si="93"/>
        <v>0</v>
      </c>
      <c r="I317" s="32">
        <f t="shared" si="93"/>
        <v>0</v>
      </c>
      <c r="J317" s="32">
        <f t="shared" si="93"/>
        <v>0</v>
      </c>
      <c r="K317" s="32"/>
      <c r="L317" s="32">
        <f t="shared" ref="L317" si="94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95">SUM(G318:G327)</f>
        <v>0</v>
      </c>
      <c r="H328" s="19">
        <f t="shared" si="95"/>
        <v>0</v>
      </c>
      <c r="I328" s="19">
        <f t="shared" si="95"/>
        <v>0</v>
      </c>
      <c r="J328" s="19">
        <f t="shared" si="95"/>
        <v>0</v>
      </c>
      <c r="K328" s="25"/>
      <c r="L328" s="19">
        <f t="shared" ref="L328" si="96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97">SUM(G329:G340)</f>
        <v>0</v>
      </c>
      <c r="H341" s="19">
        <f t="shared" si="97"/>
        <v>0</v>
      </c>
      <c r="I341" s="19">
        <f t="shared" si="97"/>
        <v>0</v>
      </c>
      <c r="J341" s="19">
        <f t="shared" si="97"/>
        <v>0</v>
      </c>
      <c r="K341" s="25"/>
      <c r="L341" s="19">
        <f t="shared" ref="L341" si="98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4" t="s">
        <v>4</v>
      </c>
      <c r="D342" s="55"/>
      <c r="E342" s="31"/>
      <c r="F342" s="32">
        <f>F328+F341</f>
        <v>0</v>
      </c>
      <c r="G342" s="32">
        <f t="shared" ref="G342:J342" si="99">G328+G341</f>
        <v>0</v>
      </c>
      <c r="H342" s="32">
        <f t="shared" si="99"/>
        <v>0</v>
      </c>
      <c r="I342" s="32">
        <f t="shared" si="99"/>
        <v>0</v>
      </c>
      <c r="J342" s="32">
        <f t="shared" si="99"/>
        <v>0</v>
      </c>
      <c r="K342" s="32"/>
      <c r="L342" s="32">
        <f t="shared" ref="L342" si="100">L328+L341</f>
        <v>0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01">SUM(G343:G352)</f>
        <v>0</v>
      </c>
      <c r="H353" s="19">
        <f t="shared" si="101"/>
        <v>0</v>
      </c>
      <c r="I353" s="19">
        <f t="shared" si="101"/>
        <v>0</v>
      </c>
      <c r="J353" s="19">
        <f t="shared" si="101"/>
        <v>0</v>
      </c>
      <c r="K353" s="25"/>
      <c r="L353" s="19">
        <f t="shared" ref="L353" si="102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03">SUM(G354:G365)</f>
        <v>0</v>
      </c>
      <c r="H366" s="19">
        <f t="shared" si="103"/>
        <v>0</v>
      </c>
      <c r="I366" s="19">
        <f t="shared" si="103"/>
        <v>0</v>
      </c>
      <c r="J366" s="19">
        <f t="shared" si="103"/>
        <v>0</v>
      </c>
      <c r="K366" s="25"/>
      <c r="L366" s="19">
        <f t="shared" ref="L366" si="104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4" t="s">
        <v>4</v>
      </c>
      <c r="D367" s="55"/>
      <c r="E367" s="31"/>
      <c r="F367" s="32">
        <f>F353+F366</f>
        <v>0</v>
      </c>
      <c r="G367" s="32">
        <f t="shared" ref="G367:J367" si="105">G353+G366</f>
        <v>0</v>
      </c>
      <c r="H367" s="32">
        <f t="shared" si="105"/>
        <v>0</v>
      </c>
      <c r="I367" s="32">
        <f t="shared" si="105"/>
        <v>0</v>
      </c>
      <c r="J367" s="32">
        <f t="shared" si="105"/>
        <v>0</v>
      </c>
      <c r="K367" s="32"/>
      <c r="L367" s="32">
        <f t="shared" ref="L367" si="106">L353+L366</f>
        <v>0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07">SUM(H368:H377)</f>
        <v>0</v>
      </c>
      <c r="I378" s="19">
        <f t="shared" si="107"/>
        <v>0</v>
      </c>
      <c r="J378" s="19">
        <f>SUM(J368:J377)</f>
        <v>0</v>
      </c>
      <c r="K378" s="25"/>
      <c r="L378" s="19">
        <f t="shared" ref="L378" si="108">SUM(L368:L377)</f>
        <v>0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09">SUM(G379:G390)</f>
        <v>0</v>
      </c>
      <c r="H391" s="19">
        <f t="shared" si="109"/>
        <v>0</v>
      </c>
      <c r="I391" s="19">
        <f t="shared" si="109"/>
        <v>0</v>
      </c>
      <c r="J391" s="19">
        <f t="shared" si="109"/>
        <v>0</v>
      </c>
      <c r="K391" s="25"/>
      <c r="L391" s="19">
        <f t="shared" ref="L391" si="110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4" t="s">
        <v>4</v>
      </c>
      <c r="D392" s="55"/>
      <c r="E392" s="31"/>
      <c r="F392" s="32">
        <f>F378+F391</f>
        <v>0</v>
      </c>
      <c r="G392" s="32">
        <f t="shared" ref="G392:J392" si="111">G378+G391</f>
        <v>0</v>
      </c>
      <c r="H392" s="32">
        <f t="shared" si="111"/>
        <v>0</v>
      </c>
      <c r="I392" s="32">
        <f t="shared" si="111"/>
        <v>0</v>
      </c>
      <c r="J392" s="32">
        <f t="shared" si="111"/>
        <v>0</v>
      </c>
      <c r="K392" s="32"/>
      <c r="L392" s="32">
        <f t="shared" ref="L392" si="112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13">SUM(G393:G402)</f>
        <v>0</v>
      </c>
      <c r="H403" s="19">
        <f t="shared" si="113"/>
        <v>0</v>
      </c>
      <c r="I403" s="19">
        <f t="shared" si="113"/>
        <v>0</v>
      </c>
      <c r="J403" s="19">
        <f t="shared" si="113"/>
        <v>0</v>
      </c>
      <c r="K403" s="25"/>
      <c r="L403" s="19">
        <f t="shared" ref="L403" si="114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15">SUM(G404:G415)</f>
        <v>0</v>
      </c>
      <c r="H416" s="19">
        <f t="shared" si="115"/>
        <v>0</v>
      </c>
      <c r="I416" s="19">
        <f t="shared" si="115"/>
        <v>0</v>
      </c>
      <c r="J416" s="19">
        <f t="shared" si="115"/>
        <v>0</v>
      </c>
      <c r="K416" s="25"/>
      <c r="L416" s="19">
        <f t="shared" ref="L416" si="116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4" t="s">
        <v>4</v>
      </c>
      <c r="D417" s="55"/>
      <c r="E417" s="31"/>
      <c r="F417" s="32">
        <f>F403+F416</f>
        <v>0</v>
      </c>
      <c r="G417" s="32">
        <f t="shared" ref="G417:J417" si="117">G403+G416</f>
        <v>0</v>
      </c>
      <c r="H417" s="32">
        <f t="shared" si="117"/>
        <v>0</v>
      </c>
      <c r="I417" s="32">
        <f t="shared" si="117"/>
        <v>0</v>
      </c>
      <c r="J417" s="32">
        <f t="shared" si="117"/>
        <v>0</v>
      </c>
      <c r="K417" s="32"/>
      <c r="L417" s="32">
        <f t="shared" ref="L417" si="118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19">SUM(G418:G425)</f>
        <v>0</v>
      </c>
      <c r="H426" s="19">
        <f t="shared" si="119"/>
        <v>0</v>
      </c>
      <c r="I426" s="19">
        <f t="shared" si="119"/>
        <v>0</v>
      </c>
      <c r="J426" s="19">
        <f t="shared" si="119"/>
        <v>0</v>
      </c>
      <c r="K426" s="25"/>
      <c r="L426" s="19">
        <f t="shared" ref="L426" si="120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21">SUM(G427:G438)</f>
        <v>0</v>
      </c>
      <c r="H439" s="19">
        <f t="shared" si="121"/>
        <v>0</v>
      </c>
      <c r="I439" s="19">
        <f t="shared" si="121"/>
        <v>0</v>
      </c>
      <c r="J439" s="19">
        <f t="shared" si="121"/>
        <v>0</v>
      </c>
      <c r="K439" s="25"/>
      <c r="L439" s="19">
        <f t="shared" ref="L439" si="122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4" t="s">
        <v>4</v>
      </c>
      <c r="D440" s="55"/>
      <c r="E440" s="31"/>
      <c r="F440" s="32">
        <f>F426+F439</f>
        <v>0</v>
      </c>
      <c r="G440" s="32">
        <f t="shared" ref="G440:J440" si="123">G426+G439</f>
        <v>0</v>
      </c>
      <c r="H440" s="32">
        <f t="shared" si="123"/>
        <v>0</v>
      </c>
      <c r="I440" s="32">
        <f t="shared" si="123"/>
        <v>0</v>
      </c>
      <c r="J440" s="32">
        <f t="shared" si="123"/>
        <v>0</v>
      </c>
      <c r="K440" s="32"/>
      <c r="L440" s="32">
        <f t="shared" ref="L440" si="124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4.4" x14ac:dyDescent="0.3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25">SUM(G441:G450)</f>
        <v>0</v>
      </c>
      <c r="H451" s="19">
        <f t="shared" si="125"/>
        <v>0</v>
      </c>
      <c r="I451" s="19">
        <f t="shared" si="125"/>
        <v>0</v>
      </c>
      <c r="J451" s="19">
        <f t="shared" si="125"/>
        <v>0</v>
      </c>
      <c r="K451" s="25"/>
      <c r="L451" s="19">
        <f t="shared" ref="L451" si="126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27">SUM(G452:G463)</f>
        <v>0</v>
      </c>
      <c r="H464" s="19">
        <f t="shared" si="127"/>
        <v>0</v>
      </c>
      <c r="I464" s="19">
        <f t="shared" si="127"/>
        <v>0</v>
      </c>
      <c r="J464" s="19">
        <f t="shared" si="127"/>
        <v>0</v>
      </c>
      <c r="K464" s="25"/>
      <c r="L464" s="19">
        <f t="shared" ref="L464" si="128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4" t="s">
        <v>4</v>
      </c>
      <c r="D465" s="55"/>
      <c r="E465" s="31"/>
      <c r="F465" s="32">
        <f>F451+F464</f>
        <v>0</v>
      </c>
      <c r="G465" s="32">
        <f t="shared" ref="G465:J465" si="129">G451+G464</f>
        <v>0</v>
      </c>
      <c r="H465" s="32">
        <f t="shared" si="129"/>
        <v>0</v>
      </c>
      <c r="I465" s="32">
        <f t="shared" si="129"/>
        <v>0</v>
      </c>
      <c r="J465" s="32">
        <f t="shared" si="129"/>
        <v>0</v>
      </c>
      <c r="K465" s="32"/>
      <c r="L465" s="32">
        <f t="shared" ref="L465" si="130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4.4" x14ac:dyDescent="0.3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4.4" x14ac:dyDescent="0.3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31">SUM(G466:G474)</f>
        <v>0</v>
      </c>
      <c r="H475" s="19">
        <f t="shared" si="131"/>
        <v>0</v>
      </c>
      <c r="I475" s="19">
        <f t="shared" si="131"/>
        <v>0</v>
      </c>
      <c r="J475" s="19">
        <f t="shared" si="131"/>
        <v>0</v>
      </c>
      <c r="K475" s="25"/>
      <c r="L475" s="19">
        <f t="shared" ref="L475" si="132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4.4" x14ac:dyDescent="0.3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33">SUM(H476:H487)</f>
        <v>0</v>
      </c>
      <c r="I488" s="19">
        <f t="shared" si="133"/>
        <v>0</v>
      </c>
      <c r="J488" s="19">
        <f t="shared" si="133"/>
        <v>0</v>
      </c>
      <c r="K488" s="25"/>
      <c r="L488" s="19">
        <f t="shared" ref="L488" si="134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4" t="s">
        <v>4</v>
      </c>
      <c r="D489" s="55"/>
      <c r="E489" s="31"/>
      <c r="F489" s="32">
        <f>F475+F488</f>
        <v>0</v>
      </c>
      <c r="G489" s="32">
        <f t="shared" ref="G489:J489" si="135">G475+G488</f>
        <v>0</v>
      </c>
      <c r="H489" s="32">
        <f t="shared" si="135"/>
        <v>0</v>
      </c>
      <c r="I489" s="32">
        <f t="shared" si="135"/>
        <v>0</v>
      </c>
      <c r="J489" s="32">
        <f t="shared" si="135"/>
        <v>0</v>
      </c>
      <c r="K489" s="32"/>
      <c r="L489" s="32">
        <f t="shared" ref="L489" si="136">L475+L488</f>
        <v>0</v>
      </c>
    </row>
    <row r="490" spans="1:12" ht="13.8" thickBot="1" x14ac:dyDescent="0.3">
      <c r="A490" s="27"/>
      <c r="B490" s="28"/>
      <c r="C490" s="59" t="s">
        <v>5</v>
      </c>
      <c r="D490" s="59"/>
      <c r="E490" s="59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1360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53.410000000000004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50.36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227.39000000000001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1527.59</v>
      </c>
      <c r="K490" s="34" t="s">
        <v>38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197.22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2022-05-16T14:23:56Z</dcterms:created>
  <dcterms:modified xsi:type="dcterms:W3CDTF">2023-12-21T15:32:19Z</dcterms:modified>
</cp:coreProperties>
</file>